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5. 523/FINAL/"/>
    </mc:Choice>
  </mc:AlternateContent>
  <xr:revisionPtr revIDLastSave="50" documentId="8_{4ECC6B1A-1DC9-47BB-9A43-0F6B7CDCEB30}" xr6:coauthVersionLast="47" xr6:coauthVersionMax="47" xr10:uidLastSave="{113CEA41-4F84-428B-A439-425D3AB52DA1}"/>
  <bookViews>
    <workbookView xWindow="2868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7" i="12"/>
  <c r="C49" i="12" l="1"/>
  <c r="C5" i="12" l="1"/>
  <c r="C46" i="12"/>
  <c r="C41" i="12"/>
  <c r="C52" i="12"/>
  <c r="C36" i="12" l="1"/>
  <c r="C35" i="12" s="1"/>
  <c r="C55" i="12" l="1"/>
</calcChain>
</file>

<file path=xl/sharedStrings.xml><?xml version="1.0" encoding="utf-8"?>
<sst xmlns="http://schemas.openxmlformats.org/spreadsheetml/2006/main" count="110" uniqueCount="89">
  <si>
    <t>4</t>
  </si>
  <si>
    <t>TOTAL (punctaj)</t>
  </si>
  <si>
    <t>1</t>
  </si>
  <si>
    <t>Punctaj maxim</t>
  </si>
  <si>
    <t>MATURITATEA PROIECTULUI</t>
  </si>
  <si>
    <t>CONTRIBUŢIA PROIECTULUI LA REALIZAREA OBIECTIVELOR SPECIFICE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</si>
  <si>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</si>
  <si>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</si>
  <si>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</si>
  <si>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</si>
  <si>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Documente necesare pentru evaluarea criteriului</t>
  </si>
  <si>
    <t>Se va nota în baza informațiilor incluse în cererea de finanțare</t>
  </si>
  <si>
    <t>3</t>
  </si>
  <si>
    <t xml:space="preserve">RESPECTAREA PRINCIPIILOR ORIZONTALE </t>
  </si>
  <si>
    <t>Solicitantul justifică temeinic și probează cu documente relevante respectarea condițiilor cu privire la principiile orizontale conform Ghidului solicitantului</t>
  </si>
  <si>
    <t>Algoritm</t>
  </si>
  <si>
    <t>Disjunctiv 
(o varianta)</t>
  </si>
  <si>
    <t>Observaţii:</t>
  </si>
  <si>
    <t>Cumulativ (mai multe variante)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</si>
  <si>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</si>
  <si>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</si>
  <si>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GRILA DE EVALUARE TEHNICĂ ȘI FINANCIARĂ</t>
  </si>
  <si>
    <t xml:space="preserve">Criterii și subcriterii
</t>
  </si>
  <si>
    <t>3.1</t>
  </si>
  <si>
    <t>1.1</t>
  </si>
  <si>
    <t>1.2</t>
  </si>
  <si>
    <t>3.2</t>
  </si>
  <si>
    <t>3.3</t>
  </si>
  <si>
    <t>3.4</t>
  </si>
  <si>
    <t>4.1</t>
  </si>
  <si>
    <t>Formularul cererii de finanțare</t>
  </si>
  <si>
    <t>Formularul cererii de finanțare și centralizatorul privind justificarea costurilor</t>
  </si>
  <si>
    <t>Se va nota în baza informațiilor incluse în cererea de finanțare, fișelor de post și CV-urilor anexate</t>
  </si>
  <si>
    <t>Formularul cererii de finanțare, fișele de post și CV-uri</t>
  </si>
  <si>
    <t>Se va nota în baza informațiilor incluse în cererea de finanțare și centralizatorul privind justificarea costurilor</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</si>
  <si>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</si>
  <si>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Se va verifica  în baza informațiilor din cererea de finanțare și a documentelor atașate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</si>
  <si>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PRNV/2023/523/1</t>
    </r>
  </si>
  <si>
    <t xml:space="preserve"> Cererea de finanțare și studiul de oportunitate.</t>
  </si>
  <si>
    <t>Se va verifica  în baza informațiilor solicitantului și studiului de oportunitate</t>
  </si>
  <si>
    <t>Cererea de finanțare și studiul de oportunitate.</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</si>
  <si>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</si>
  <si>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</si>
  <si>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b. Proiectul determină o reducere a utilizării transportului privat cu autoturisme în aria de studiu a proiectului ≥ 1%&lt;3%, fără a genera o creștere a acestuia  în afara ariei de studiu</t>
  </si>
  <si>
    <t>c.  Proiectul determină o reducere a utilizării transportului privat cu autoturisme în aria de studiu a proiectului &lt;1%, fără a genera o creștere a acestuia  în afara ariei de studiu</t>
  </si>
  <si>
    <t>a.  Solicitantul are contract semnat după 01.01.2021 pentru achiziție publică de mijloace de transport în comun</t>
  </si>
  <si>
    <t>b.  Solicitantul a lansat procedura de achiziție publică de mijloace de transport  în comun</t>
  </si>
  <si>
    <t>c.  Solicitantul nu a lansat procedura de achiziție publică de mijloace de transport  în comun</t>
  </si>
  <si>
    <t xml:space="preserve">Formularul cererii de finanțare, studiu de oportunitate, anunț lansare achiziție/contract de furnizare semnat, după caz </t>
  </si>
  <si>
    <t>Calitatea/coerența studiului de oportunitate</t>
  </si>
  <si>
    <t>Studiul de oportunitate</t>
  </si>
  <si>
    <t>Formularul cererii de finanțare, studiul de oportunitate</t>
  </si>
  <si>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Există corelare între buget, sursele de finanțare și Hotărârea de aprobare a proiectului.
Achiziționarea echipamentelor/mijloacelor de transport prevăzute în proiect este necesară și oportună, conform obiectivelor proiectului. TVA aferenta cheltuielilor eligibile a fost corect încadrată în categoria cheltuielilor eligibile/neeligibile.</t>
    </r>
  </si>
  <si>
    <r>
      <rPr>
        <b/>
        <sz val="11"/>
        <rFont val="Calibri"/>
        <family val="2"/>
        <scheme val="minor"/>
      </rPr>
      <t>c.</t>
    </r>
    <r>
      <rPr>
        <sz val="11"/>
        <rFont val="Calibri"/>
        <family val="2"/>
        <scheme val="minor"/>
      </rPr>
      <t xml:space="preserve"> Costurile sunt realiste (corect estimate), suficiente şi necesare pentru implementarea proiectului. Valoarea echipamentelor/mijloacelor de transport din deviz este stabilită în proporție de 100%, pe baza cantităţilor şi a preţurilor acestora (Costurile pe unitatea de resurse utilizate sunt realiste din punctul de vedere al evaluatorului și justificate de către solicitant prin citarea unor surse independente și verificabile, conform prevederilor din ghidul solicitantului).</t>
    </r>
  </si>
  <si>
    <t xml:space="preserve">Se va nota în baza informațiilor incluse în cererea de finanțare, matricea de corelare, studiul de oportunitate. </t>
  </si>
  <si>
    <t>Formularul cererii de finanțare, matricea de corelare, studiul de oportunitate</t>
  </si>
  <si>
    <t>Formularul cererii de finanţare, anexele cererii de finanţare, studiul de oportunitate, documentele relevante depuse de solicitant.</t>
  </si>
  <si>
    <t>Creșterea gradului de accesibilitate a zonelor rurale și urbane la transportul modern prin nr. utilizatori (persoane)</t>
  </si>
  <si>
    <t>a. Rute de transport înființate/rute de transport existente aferente intervenției au o lungime ≥ 50 km</t>
  </si>
  <si>
    <t>b.  Rute de transport înființate/rute de transport existente aferente intervenției  au o lungime ≥25 km &lt;50 km</t>
  </si>
  <si>
    <t>c.  Rute de transport înființate/rute de transport existente aferente intervenției  au o lungime &lt;25 km</t>
  </si>
  <si>
    <t>CALITATEA ȘI SUSTENABILITATEA PROIECTULUI</t>
  </si>
  <si>
    <t>Identificarea riscurilor și mecanisme de gestionare</t>
  </si>
  <si>
    <t>b. Sunt prezentate caracteristicile și specificaţiile tehnice minime ale mijloacelor de transport/echipamentelor ce urmează a fi achiziţionate, ținând seama și de constrângerile tehnice/operaționale ale infrastructurii/sistemelor existente. Numărul și capacitatea mijloacelor de transport achiziţionate şi a echipamentelor sunt adecvat justificate, luând în calcul, legislația națională aplicabilă în vigoare.  Este descris modul de întreţinere a noilor mijloacelor de transport/echipamentelor/dotarilor pe întreaga perioadă de viaţă a acestora, care să identifice problemele şi riscurile aferente si să propună soluţii pentru acestea.</t>
  </si>
  <si>
    <t>c.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t>
  </si>
  <si>
    <t>Rentabilitatea investiției</t>
  </si>
  <si>
    <t>1.4</t>
  </si>
  <si>
    <t xml:space="preserve">1.3 </t>
  </si>
  <si>
    <t>1.5</t>
  </si>
  <si>
    <t>Tip vehicule</t>
  </si>
  <si>
    <t>b. Vehicule nepoluante</t>
  </si>
  <si>
    <t>a. Vehicule cu emisii zero</t>
  </si>
  <si>
    <t>b. Utilizatori anuali ≥ 143.500 &lt; 170.000 utilizatori</t>
  </si>
  <si>
    <t>c. Utilizatori anuali &lt; 143.500 utilizatori</t>
  </si>
  <si>
    <r>
      <t xml:space="preserve">a. Utilizatori anuali  </t>
    </r>
    <r>
      <rPr>
        <sz val="11"/>
        <rFont val="Calibri"/>
        <family val="2"/>
      </rPr>
      <t>≥</t>
    </r>
    <r>
      <rPr>
        <sz val="11"/>
        <rFont val="Calibri"/>
        <family val="2"/>
        <scheme val="minor"/>
      </rPr>
      <t xml:space="preserve"> 170.000 utilizatori</t>
    </r>
  </si>
  <si>
    <t>Detaliere metodă de punctare și elemente care se verifică în vederea îndeplinirii criteriului</t>
  </si>
  <si>
    <t>b. Raport cost / capacitate &gt; 17.420</t>
  </si>
  <si>
    <r>
      <t xml:space="preserve">a. Raport cost / capacitate </t>
    </r>
    <r>
      <rPr>
        <sz val="11"/>
        <rFont val="Calibri"/>
        <family val="2"/>
      </rPr>
      <t>≤ 17.420</t>
    </r>
  </si>
  <si>
    <r>
      <t xml:space="preserve">Se va puncta în baza informațiilor solicitantului și studiului de oportunitate 
</t>
    </r>
    <r>
      <rPr>
        <b/>
        <sz val="11"/>
        <rFont val="Calibri"/>
        <family val="2"/>
        <scheme val="minor"/>
      </rPr>
      <t>Notă:</t>
    </r>
    <r>
      <rPr>
        <sz val="11"/>
        <rFont val="Calibri"/>
        <family val="2"/>
        <scheme val="minor"/>
      </rPr>
      <t xml:space="preserve"> În cazul mai multor rute, se va puncta ruta cea mai lungă</t>
    </r>
  </si>
  <si>
    <r>
      <t xml:space="preserve">Se va puncta în baza informațiilor solicitantului și studiului de oportunitate .
</t>
    </r>
    <r>
      <rPr>
        <b/>
        <sz val="11"/>
        <rFont val="Calibri"/>
        <family val="2"/>
        <scheme val="minor"/>
      </rPr>
      <t xml:space="preserve">Notă: </t>
    </r>
    <r>
      <rPr>
        <sz val="11"/>
        <rFont val="Calibri"/>
        <family val="2"/>
        <scheme val="minor"/>
      </rPr>
      <t>Punctarea se face per proiect</t>
    </r>
  </si>
  <si>
    <t>Solicitantul identifică şi detaliază  posibilele riscuri în implementarea proiectului, iar mecanismele de gestionare sunt clar definite și corespunzătoare</t>
  </si>
  <si>
    <t>Se va verifica raportul dintre costul total al vehiculelor (în euro) și numărul de locuri total al vehiculelor achiziționate, în baza informațiilor solicitantului și studiului de oportunitate</t>
  </si>
  <si>
    <t xml:space="preserve"> Creșterea gradului de accesibilitate a zonelor rurale și urbane rute transport  (lungime rute transport - km)</t>
  </si>
  <si>
    <t>Se va nota în baza informațiilor incluse în studiul de oportunitate.</t>
  </si>
  <si>
    <t xml:space="preserve">Se va nota în baza informațiilor incluse în studiul de oportunitate și cererea de finanțare. </t>
  </si>
  <si>
    <t>a. Situația existentă relevantă pentru investițiile propuse prin proiect este detaliată și completă. Problemele/nevoile specifice cărora le va răspunde proiectul sunt identificate și detaliate, iar necesitatea şi oportunitatea achiziționării mijloacelor de transport/echipamentelor este justificată. Descrierea investiţiei din Studiul de oportunitate corespunde cu descrierile din cererea de finanțare şi anexele la aceasta.</t>
  </si>
  <si>
    <r>
      <rPr>
        <b/>
        <sz val="11"/>
        <rFont val="Calibri"/>
        <family val="2"/>
        <scheme val="minor"/>
      </rPr>
      <t>b.</t>
    </r>
    <r>
      <rPr>
        <sz val="11"/>
        <rFont val="Calibri"/>
        <family val="2"/>
        <scheme val="minor"/>
      </rPr>
      <t xml:space="preserve"> Bugetul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r>
  </si>
  <si>
    <r>
      <t xml:space="preserve">Se va puncta tipul vehiculelor achiziționate în baza informațiilor solicitantului și studiului de oportunitate, raportat la prevederile Directivei 2009/33/CE a Parlamentului European și a Consiliului modificată prin Directiva (UE) 2019/1161
</t>
    </r>
    <r>
      <rPr>
        <b/>
        <sz val="11"/>
        <color theme="1"/>
        <rFont val="Calibri"/>
        <family val="2"/>
        <scheme val="minor"/>
      </rPr>
      <t>Notă:</t>
    </r>
    <r>
      <rPr>
        <sz val="11"/>
        <color theme="1"/>
        <rFont val="Calibri"/>
        <family val="2"/>
        <scheme val="minor"/>
      </rPr>
      <t xml:space="preserve"> În cazul achiziționării vehiculelor de ambele tipuri, se vor puncta cele cu emisii zero</t>
    </r>
    <r>
      <rPr>
        <i/>
        <sz val="11"/>
        <color theme="1"/>
        <rFont val="Calibri"/>
        <family val="2"/>
        <scheme val="minor"/>
      </rPr>
      <t>.</t>
    </r>
  </si>
  <si>
    <t>Anexa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</si>
</sst>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
      <sz val="10"/>
      <color theme="1"/>
      <name val="Times New Roman"/>
      <family val="1"/>
      <charset val="238"/>
    </font>
    <font>
      <b/>
      <sz val="12"/>
      <color theme="0"/>
      <name val="Calibri"/>
      <family val="2"/>
      <scheme val="minor"/>
    </font>
    <font>
      <sz val="11"/>
      <name val="Calibri"/>
      <family val="2"/>
    </font>
    <font>
      <i/>
      <sz val="11"/>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3">
    <xf numFmtId="0" fontId="0" fillId="0" borderId="0"/>
    <xf numFmtId="0" fontId="8" fillId="0" borderId="0"/>
    <xf numFmtId="0" fontId="7" fillId="4" borderId="7" applyNumberFormat="0" applyAlignment="0" applyProtection="0"/>
  </cellStyleXfs>
  <cellXfs count="100">
    <xf numFmtId="0" fontId="0" fillId="0" borderId="0" xfId="0"/>
    <xf numFmtId="0" fontId="13" fillId="0" borderId="0" xfId="0" applyFont="1" applyAlignment="1">
      <alignment horizontal="center" vertical="center" wrapText="1"/>
    </xf>
    <xf numFmtId="0" fontId="6" fillId="0" borderId="0" xfId="0" applyFont="1" applyAlignment="1">
      <alignment horizontal="center" vertical="center" wrapText="1"/>
    </xf>
    <xf numFmtId="0" fontId="6" fillId="5"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0" fontId="6" fillId="0" borderId="0" xfId="0" applyFont="1" applyAlignment="1">
      <alignment wrapText="1"/>
    </xf>
    <xf numFmtId="0" fontId="6" fillId="3" borderId="0" xfId="0" applyFont="1" applyFill="1" applyAlignment="1">
      <alignment wrapText="1"/>
    </xf>
    <xf numFmtId="0" fontId="6" fillId="6" borderId="0" xfId="0" applyFont="1" applyFill="1" applyAlignment="1">
      <alignment wrapText="1"/>
    </xf>
    <xf numFmtId="0" fontId="13" fillId="3" borderId="0" xfId="0" applyFont="1" applyFill="1" applyAlignment="1">
      <alignment wrapText="1"/>
    </xf>
    <xf numFmtId="0" fontId="13" fillId="5" borderId="0" xfId="0" applyFont="1" applyFill="1" applyAlignment="1">
      <alignment wrapText="1"/>
    </xf>
    <xf numFmtId="0" fontId="10" fillId="3" borderId="0" xfId="0" applyFont="1" applyFill="1" applyAlignment="1">
      <alignment wrapText="1"/>
    </xf>
    <xf numFmtId="0" fontId="10" fillId="5" borderId="0" xfId="0" applyFont="1" applyFill="1" applyAlignment="1">
      <alignment wrapText="1"/>
    </xf>
    <xf numFmtId="0" fontId="6" fillId="2" borderId="0" xfId="0" applyFont="1" applyFill="1" applyAlignment="1">
      <alignment wrapText="1"/>
    </xf>
    <xf numFmtId="0" fontId="11" fillId="3" borderId="0" xfId="0" applyFont="1" applyFill="1" applyAlignment="1">
      <alignment wrapText="1"/>
    </xf>
    <xf numFmtId="0" fontId="11" fillId="7" borderId="0" xfId="0" applyFont="1" applyFill="1" applyAlignment="1">
      <alignment wrapText="1"/>
    </xf>
    <xf numFmtId="0" fontId="6" fillId="0" borderId="0" xfId="0" applyFont="1" applyAlignment="1">
      <alignment horizontal="center" wrapText="1"/>
    </xf>
    <xf numFmtId="0" fontId="12" fillId="9"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9" borderId="1" xfId="0" applyFont="1" applyFill="1" applyBorder="1" applyAlignment="1">
      <alignment horizontal="left" vertical="top" wrapText="1"/>
    </xf>
    <xf numFmtId="0" fontId="12" fillId="9" borderId="1" xfId="0" applyFont="1" applyFill="1" applyBorder="1" applyAlignment="1">
      <alignment horizontal="left" vertical="center" wrapText="1"/>
    </xf>
    <xf numFmtId="49" fontId="12" fillId="10" borderId="1" xfId="0" applyNumberFormat="1" applyFont="1" applyFill="1" applyBorder="1" applyAlignment="1">
      <alignment horizontal="center" vertical="center" wrapText="1"/>
    </xf>
    <xf numFmtId="0" fontId="12" fillId="10" borderId="1" xfId="0" applyFont="1" applyFill="1" applyBorder="1" applyAlignment="1">
      <alignment vertical="center" wrapText="1"/>
    </xf>
    <xf numFmtId="0" fontId="12" fillId="9" borderId="4" xfId="0" applyFont="1" applyFill="1" applyBorder="1" applyAlignment="1">
      <alignment horizontal="center" vertical="top" wrapText="1"/>
    </xf>
    <xf numFmtId="0" fontId="12" fillId="9" borderId="1" xfId="0" applyFont="1" applyFill="1" applyBorder="1" applyAlignment="1">
      <alignment horizontal="center" vertical="top" wrapText="1"/>
    </xf>
    <xf numFmtId="0" fontId="19" fillId="11" borderId="4" xfId="2" applyFont="1" applyFill="1" applyBorder="1" applyAlignment="1">
      <alignment horizontal="left" vertical="center" wrapText="1"/>
    </xf>
    <xf numFmtId="0" fontId="19" fillId="11" borderId="4" xfId="2" applyFont="1" applyFill="1" applyBorder="1" applyAlignment="1">
      <alignment horizontal="center" vertical="center" wrapText="1"/>
    </xf>
    <xf numFmtId="49" fontId="12" fillId="10" borderId="1" xfId="0" applyNumberFormat="1" applyFont="1" applyFill="1" applyBorder="1" applyAlignment="1">
      <alignment horizontal="left" vertical="center" wrapText="1"/>
    </xf>
    <xf numFmtId="0" fontId="12" fillId="9" borderId="4" xfId="0" applyFont="1" applyFill="1" applyBorder="1" applyAlignment="1">
      <alignment horizontal="left" vertical="top" wrapText="1"/>
    </xf>
    <xf numFmtId="0" fontId="13" fillId="0" borderId="1"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3" fillId="0" borderId="4" xfId="0" applyFont="1" applyBorder="1" applyAlignment="1">
      <alignment horizontal="center" vertical="center" wrapText="1"/>
    </xf>
    <xf numFmtId="0" fontId="12" fillId="10" borderId="1" xfId="0" applyFont="1" applyFill="1" applyBorder="1" applyAlignment="1">
      <alignment horizontal="left" vertical="center" wrapText="1"/>
    </xf>
    <xf numFmtId="0" fontId="14"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49" fontId="12" fillId="10" borderId="4" xfId="0" applyNumberFormat="1" applyFont="1" applyFill="1" applyBorder="1" applyAlignment="1">
      <alignment horizontal="center" vertical="center" wrapText="1"/>
    </xf>
    <xf numFmtId="49" fontId="12" fillId="10" borderId="4" xfId="0" applyNumberFormat="1" applyFont="1" applyFill="1" applyBorder="1" applyAlignment="1">
      <alignment horizontal="center" vertical="top" wrapText="1"/>
    </xf>
    <xf numFmtId="1" fontId="12" fillId="1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3" fillId="0" borderId="1" xfId="0" applyFont="1" applyBorder="1" applyAlignment="1">
      <alignment horizontal="center" vertical="center"/>
    </xf>
    <xf numFmtId="0" fontId="4" fillId="0" borderId="1" xfId="0" applyFont="1" applyBorder="1" applyAlignment="1">
      <alignment horizontal="center" vertical="center" wrapText="1"/>
    </xf>
    <xf numFmtId="0" fontId="13" fillId="0" borderId="1" xfId="0" applyFont="1" applyBorder="1" applyAlignment="1">
      <alignment horizontal="left" vertical="top" wrapText="1"/>
    </xf>
    <xf numFmtId="0" fontId="13" fillId="0" borderId="8" xfId="0" applyFont="1" applyBorder="1" applyAlignment="1">
      <alignment horizontal="center" vertical="center" wrapText="1"/>
    </xf>
    <xf numFmtId="0" fontId="1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0" borderId="1" xfId="0" applyFont="1" applyBorder="1" applyAlignment="1">
      <alignment horizontal="justify" vertical="center" wrapText="1"/>
    </xf>
    <xf numFmtId="49" fontId="12" fillId="9" borderId="6" xfId="0" applyNumberFormat="1" applyFont="1" applyFill="1" applyBorder="1" applyAlignment="1">
      <alignment horizontal="center" vertical="top" wrapText="1"/>
    </xf>
    <xf numFmtId="0" fontId="24" fillId="11" borderId="4" xfId="2" applyFont="1" applyFill="1" applyBorder="1" applyAlignment="1">
      <alignment horizontal="center" vertical="center" wrapText="1"/>
    </xf>
    <xf numFmtId="0" fontId="13" fillId="0" borderId="2" xfId="0" applyFont="1" applyBorder="1" applyAlignment="1">
      <alignment vertical="top" wrapText="1"/>
    </xf>
    <xf numFmtId="49" fontId="12" fillId="9" borderId="4" xfId="0" applyNumberFormat="1" applyFont="1" applyFill="1" applyBorder="1" applyAlignment="1">
      <alignment horizontal="center" vertical="top" wrapText="1"/>
    </xf>
    <xf numFmtId="0" fontId="12" fillId="9" borderId="2" xfId="0" applyFont="1" applyFill="1" applyBorder="1" applyAlignment="1">
      <alignment vertical="top" wrapText="1"/>
    </xf>
    <xf numFmtId="0" fontId="10" fillId="9" borderId="1" xfId="0" applyFont="1" applyFill="1" applyBorder="1" applyAlignment="1">
      <alignment horizontal="center" vertical="top" wrapText="1"/>
    </xf>
    <xf numFmtId="0" fontId="0" fillId="9" borderId="1" xfId="0" applyFill="1" applyBorder="1"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12" fillId="0" borderId="1" xfId="0" applyFont="1" applyBorder="1" applyAlignment="1">
      <alignment horizontal="center" vertical="center" wrapText="1"/>
    </xf>
    <xf numFmtId="0" fontId="2" fillId="0" borderId="1" xfId="0" applyFont="1" applyBorder="1" applyAlignment="1">
      <alignment horizontal="center" vertical="top" wrapText="1"/>
    </xf>
    <xf numFmtId="49" fontId="12" fillId="10" borderId="4" xfId="0" applyNumberFormat="1" applyFont="1" applyFill="1" applyBorder="1" applyAlignment="1">
      <alignment horizontal="center" vertical="top" wrapText="1"/>
    </xf>
    <xf numFmtId="49" fontId="12" fillId="10" borderId="6" xfId="0" applyNumberFormat="1" applyFont="1" applyFill="1" applyBorder="1" applyAlignment="1">
      <alignment horizontal="center" vertical="top" wrapText="1"/>
    </xf>
    <xf numFmtId="49" fontId="12" fillId="10" borderId="5" xfId="0" applyNumberFormat="1" applyFont="1" applyFill="1" applyBorder="1" applyAlignment="1">
      <alignment horizontal="center" vertical="top" wrapText="1"/>
    </xf>
    <xf numFmtId="0" fontId="13" fillId="0" borderId="1" xfId="0" applyFont="1" applyBorder="1" applyAlignment="1">
      <alignment horizontal="center" vertical="center" wrapText="1"/>
    </xf>
    <xf numFmtId="49" fontId="12" fillId="9" borderId="1" xfId="0" applyNumberFormat="1" applyFont="1" applyFill="1" applyBorder="1" applyAlignment="1">
      <alignment horizontal="center" vertical="top" wrapText="1"/>
    </xf>
    <xf numFmtId="0" fontId="13" fillId="0" borderId="2" xfId="0" applyFont="1" applyBorder="1" applyAlignment="1">
      <alignment vertical="top" wrapText="1"/>
    </xf>
    <xf numFmtId="0" fontId="0" fillId="0" borderId="8" xfId="0" applyBorder="1" applyAlignment="1">
      <alignment wrapText="1"/>
    </xf>
    <xf numFmtId="0" fontId="0" fillId="0" borderId="3" xfId="0" applyBorder="1" applyAlignment="1">
      <alignment wrapText="1"/>
    </xf>
    <xf numFmtId="0" fontId="13" fillId="0" borderId="11" xfId="0" applyFont="1" applyBorder="1" applyAlignment="1">
      <alignment horizontal="center" vertical="center" wrapText="1"/>
    </xf>
    <xf numFmtId="0" fontId="13" fillId="0" borderId="0" xfId="0" applyFont="1" applyAlignment="1">
      <alignment horizontal="center" vertical="center" wrapText="1"/>
    </xf>
    <xf numFmtId="0" fontId="12" fillId="9" borderId="4" xfId="0" applyFont="1" applyFill="1" applyBorder="1" applyAlignment="1">
      <alignment horizontal="center" vertical="top" wrapText="1"/>
    </xf>
    <xf numFmtId="0" fontId="12" fillId="9" borderId="6" xfId="0" applyFont="1" applyFill="1" applyBorder="1" applyAlignment="1">
      <alignment horizontal="center" vertical="top" wrapText="1"/>
    </xf>
    <xf numFmtId="0" fontId="12" fillId="12" borderId="6" xfId="0"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3" fillId="0" borderId="2" xfId="0" applyFont="1"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18" fillId="0" borderId="0" xfId="0" applyFont="1" applyAlignment="1">
      <alignment horizontal="right" vertical="center" wrapText="1"/>
    </xf>
    <xf numFmtId="0" fontId="22" fillId="0" borderId="0" xfId="0" applyFont="1" applyAlignment="1">
      <alignment horizontal="right" vertical="center"/>
    </xf>
    <xf numFmtId="0" fontId="18" fillId="0" borderId="0" xfId="0" applyFont="1" applyAlignment="1">
      <alignment horizontal="center" vertical="top" wrapText="1"/>
    </xf>
    <xf numFmtId="0" fontId="0" fillId="0" borderId="0" xfId="0" applyAlignment="1">
      <alignment horizontal="center"/>
    </xf>
    <xf numFmtId="0" fontId="14" fillId="8" borderId="1" xfId="0" applyFont="1" applyFill="1" applyBorder="1" applyAlignment="1">
      <alignment horizontal="center" vertical="center" wrapText="1"/>
    </xf>
    <xf numFmtId="0" fontId="0" fillId="0" borderId="8" xfId="0" applyBorder="1" applyAlignment="1">
      <alignment vertical="top" wrapText="1"/>
    </xf>
    <xf numFmtId="0" fontId="0" fillId="0" borderId="3" xfId="0" applyBorder="1" applyAlignment="1">
      <alignment vertical="top" wrapText="1"/>
    </xf>
    <xf numFmtId="0" fontId="15" fillId="8" borderId="9" xfId="0" applyFont="1" applyFill="1" applyBorder="1" applyAlignment="1">
      <alignment horizontal="left" vertical="center" wrapText="1"/>
    </xf>
    <xf numFmtId="0" fontId="15" fillId="8" borderId="10" xfId="0" applyFont="1" applyFill="1" applyBorder="1" applyAlignment="1">
      <alignment horizontal="left" vertical="center" wrapText="1"/>
    </xf>
    <xf numFmtId="49" fontId="12" fillId="9" borderId="4" xfId="0" applyNumberFormat="1" applyFont="1" applyFill="1" applyBorder="1" applyAlignment="1">
      <alignment horizontal="center" vertical="top" wrapText="1"/>
    </xf>
    <xf numFmtId="49" fontId="12" fillId="9" borderId="6" xfId="0" applyNumberFormat="1" applyFont="1" applyFill="1" applyBorder="1" applyAlignment="1">
      <alignment horizontal="center" vertical="top" wrapText="1"/>
    </xf>
    <xf numFmtId="49" fontId="12" fillId="9" borderId="5" xfId="0" applyNumberFormat="1" applyFont="1" applyFill="1" applyBorder="1" applyAlignment="1">
      <alignment horizontal="center" vertical="top"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3" fillId="0" borderId="2" xfId="0" applyFont="1" applyBorder="1" applyAlignment="1">
      <alignment horizontal="left" vertical="top" wrapText="1"/>
    </xf>
    <xf numFmtId="0" fontId="13" fillId="0" borderId="8" xfId="0" applyFont="1" applyBorder="1" applyAlignment="1">
      <alignment horizontal="left" vertical="top" wrapText="1"/>
    </xf>
    <xf numFmtId="0" fontId="13" fillId="0" borderId="3" xfId="0" applyFont="1" applyBorder="1" applyAlignment="1">
      <alignment horizontal="left" vertical="top" wrapText="1"/>
    </xf>
    <xf numFmtId="0" fontId="0" fillId="0" borderId="1" xfId="0" applyBorder="1" applyAlignment="1">
      <alignment horizontal="center" vertical="top"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6"/>
  <sheetViews>
    <sheetView tabSelected="1" zoomScale="92" zoomScaleNormal="92" zoomScaleSheetLayoutView="55" workbookViewId="0">
      <selection activeCell="I13" sqref="I13"/>
    </sheetView>
  </sheetViews>
  <sheetFormatPr defaultColWidth="9.08984375" defaultRowHeight="14.5" x14ac:dyDescent="0.35"/>
  <cols>
    <col min="1" max="1" width="9" style="17" customWidth="1"/>
    <col min="2" max="2" width="78.54296875" style="7" customWidth="1"/>
    <col min="3" max="4" width="11.54296875" style="1" customWidth="1"/>
    <col min="5" max="5" width="39.453125" style="1" customWidth="1"/>
    <col min="6" max="6" width="25.453125" style="1" customWidth="1"/>
    <col min="7" max="42" width="9.08984375" style="8"/>
    <col min="43" max="16384" width="9.08984375" style="3"/>
  </cols>
  <sheetData>
    <row r="1" spans="1:6" ht="100.5" customHeight="1" x14ac:dyDescent="0.35">
      <c r="A1" s="76" t="s">
        <v>37</v>
      </c>
      <c r="B1" s="77"/>
      <c r="C1" s="78"/>
      <c r="D1" s="78"/>
      <c r="E1" s="78"/>
      <c r="F1" s="78"/>
    </row>
    <row r="2" spans="1:6" ht="18.5" x14ac:dyDescent="0.35">
      <c r="A2" s="79" t="s">
        <v>88</v>
      </c>
      <c r="B2" s="80"/>
      <c r="C2" s="80"/>
      <c r="D2" s="80"/>
      <c r="E2" s="80"/>
      <c r="F2" s="80"/>
    </row>
    <row r="3" spans="1:6" ht="42.9" customHeight="1" x14ac:dyDescent="0.35">
      <c r="A3" s="81" t="s">
        <v>21</v>
      </c>
      <c r="B3" s="82"/>
      <c r="C3" s="82"/>
      <c r="D3" s="82"/>
      <c r="E3" s="82"/>
      <c r="F3" s="82"/>
    </row>
    <row r="4" spans="1:6" ht="43.5" x14ac:dyDescent="0.35">
      <c r="A4" s="83" t="s">
        <v>22</v>
      </c>
      <c r="B4" s="83"/>
      <c r="C4" s="34" t="s">
        <v>3</v>
      </c>
      <c r="D4" s="34" t="s">
        <v>15</v>
      </c>
      <c r="E4" s="34" t="s">
        <v>75</v>
      </c>
      <c r="F4" s="34" t="s">
        <v>10</v>
      </c>
    </row>
    <row r="5" spans="1:6" ht="42" customHeight="1" x14ac:dyDescent="0.35">
      <c r="A5" s="86" t="s">
        <v>8</v>
      </c>
      <c r="B5" s="87"/>
      <c r="C5" s="34">
        <f>C6+C30</f>
        <v>91</v>
      </c>
      <c r="D5" s="34"/>
      <c r="E5" s="34"/>
      <c r="F5" s="34"/>
    </row>
    <row r="6" spans="1:6" x14ac:dyDescent="0.35">
      <c r="A6" s="22" t="s">
        <v>2</v>
      </c>
      <c r="B6" s="22" t="s">
        <v>5</v>
      </c>
      <c r="C6" s="38">
        <f>C7+C12+C16+C20+C25</f>
        <v>71</v>
      </c>
      <c r="D6" s="38"/>
      <c r="E6" s="22"/>
      <c r="F6" s="22"/>
    </row>
    <row r="7" spans="1:6" ht="29" x14ac:dyDescent="0.35">
      <c r="A7" s="88" t="s">
        <v>24</v>
      </c>
      <c r="B7" s="21" t="s">
        <v>57</v>
      </c>
      <c r="C7" s="18">
        <v>20</v>
      </c>
      <c r="D7" s="18" t="s">
        <v>16</v>
      </c>
      <c r="E7" s="21"/>
      <c r="F7" s="21"/>
    </row>
    <row r="8" spans="1:6" ht="14.4" customHeight="1" x14ac:dyDescent="0.35">
      <c r="A8" s="89"/>
      <c r="B8" s="4" t="s">
        <v>74</v>
      </c>
      <c r="C8" s="40">
        <v>20</v>
      </c>
      <c r="D8" s="61"/>
      <c r="E8" s="61" t="s">
        <v>39</v>
      </c>
      <c r="F8" s="61" t="s">
        <v>38</v>
      </c>
    </row>
    <row r="9" spans="1:6" x14ac:dyDescent="0.35">
      <c r="A9" s="89"/>
      <c r="B9" s="4" t="s">
        <v>72</v>
      </c>
      <c r="C9" s="40">
        <v>10</v>
      </c>
      <c r="D9" s="61"/>
      <c r="E9" s="61"/>
      <c r="F9" s="61"/>
    </row>
    <row r="10" spans="1:6" x14ac:dyDescent="0.35">
      <c r="A10" s="89"/>
      <c r="B10" s="4" t="s">
        <v>73</v>
      </c>
      <c r="C10" s="40">
        <v>0</v>
      </c>
      <c r="D10" s="61"/>
      <c r="E10" s="61"/>
      <c r="F10" s="61"/>
    </row>
    <row r="11" spans="1:6" x14ac:dyDescent="0.35">
      <c r="A11" s="90"/>
      <c r="B11" s="63" t="s">
        <v>17</v>
      </c>
      <c r="C11" s="84"/>
      <c r="D11" s="84"/>
      <c r="E11" s="84"/>
      <c r="F11" s="85"/>
    </row>
    <row r="12" spans="1:6" ht="29" x14ac:dyDescent="0.35">
      <c r="A12" s="47" t="s">
        <v>25</v>
      </c>
      <c r="B12" s="51" t="s">
        <v>65</v>
      </c>
      <c r="C12" s="52">
        <v>15</v>
      </c>
      <c r="D12" s="18" t="s">
        <v>16</v>
      </c>
      <c r="E12" s="53"/>
      <c r="F12" s="53"/>
    </row>
    <row r="13" spans="1:6" x14ac:dyDescent="0.35">
      <c r="A13" s="47"/>
      <c r="B13" s="49" t="s">
        <v>77</v>
      </c>
      <c r="C13" s="54">
        <v>15</v>
      </c>
      <c r="D13" s="55"/>
      <c r="E13" s="94" t="s">
        <v>81</v>
      </c>
      <c r="F13" s="94" t="s">
        <v>38</v>
      </c>
    </row>
    <row r="14" spans="1:6" ht="57" customHeight="1" x14ac:dyDescent="0.35">
      <c r="A14" s="47"/>
      <c r="B14" s="49" t="s">
        <v>76</v>
      </c>
      <c r="C14" s="54">
        <v>0</v>
      </c>
      <c r="D14" s="55"/>
      <c r="E14" s="95"/>
      <c r="F14" s="95"/>
    </row>
    <row r="15" spans="1:6" x14ac:dyDescent="0.35">
      <c r="A15" s="47"/>
      <c r="B15" s="96" t="s">
        <v>17</v>
      </c>
      <c r="C15" s="97"/>
      <c r="D15" s="97"/>
      <c r="E15" s="97"/>
      <c r="F15" s="98"/>
    </row>
    <row r="16" spans="1:6" ht="29" x14ac:dyDescent="0.35">
      <c r="A16" s="50" t="s">
        <v>67</v>
      </c>
      <c r="B16" s="51" t="s">
        <v>69</v>
      </c>
      <c r="C16" s="52">
        <v>5</v>
      </c>
      <c r="D16" s="18" t="s">
        <v>16</v>
      </c>
      <c r="E16" s="53"/>
      <c r="F16" s="53"/>
    </row>
    <row r="17" spans="1:42" ht="81" customHeight="1" x14ac:dyDescent="0.35">
      <c r="A17" s="47"/>
      <c r="B17" s="49" t="s">
        <v>71</v>
      </c>
      <c r="C17" s="57">
        <v>5</v>
      </c>
      <c r="D17" s="56"/>
      <c r="E17" s="99" t="s">
        <v>87</v>
      </c>
      <c r="F17" s="94" t="s">
        <v>38</v>
      </c>
    </row>
    <row r="18" spans="1:42" ht="77.5" customHeight="1" x14ac:dyDescent="0.35">
      <c r="A18" s="47"/>
      <c r="B18" s="49" t="s">
        <v>70</v>
      </c>
      <c r="C18" s="57">
        <v>0</v>
      </c>
      <c r="D18" s="56"/>
      <c r="E18" s="99"/>
      <c r="F18" s="95"/>
    </row>
    <row r="19" spans="1:42" x14ac:dyDescent="0.35">
      <c r="A19" s="47"/>
      <c r="B19" s="96" t="s">
        <v>17</v>
      </c>
      <c r="C19" s="97"/>
      <c r="D19" s="97"/>
      <c r="E19" s="97"/>
      <c r="F19" s="98"/>
    </row>
    <row r="20" spans="1:42" ht="29" x14ac:dyDescent="0.35">
      <c r="A20" s="88" t="s">
        <v>66</v>
      </c>
      <c r="B20" s="20" t="s">
        <v>82</v>
      </c>
      <c r="C20" s="25">
        <v>15</v>
      </c>
      <c r="D20" s="25" t="s">
        <v>16</v>
      </c>
      <c r="E20" s="20"/>
      <c r="F20" s="20"/>
    </row>
    <row r="21" spans="1:42" ht="28.75" customHeight="1" x14ac:dyDescent="0.35">
      <c r="A21" s="89"/>
      <c r="B21" s="42" t="s">
        <v>58</v>
      </c>
      <c r="C21" s="5">
        <v>15</v>
      </c>
      <c r="D21" s="91"/>
      <c r="E21" s="91" t="s">
        <v>78</v>
      </c>
      <c r="F21" s="91" t="s">
        <v>40</v>
      </c>
    </row>
    <row r="22" spans="1:42" ht="29.4" customHeight="1" x14ac:dyDescent="0.35">
      <c r="A22" s="89"/>
      <c r="B22" s="42" t="s">
        <v>59</v>
      </c>
      <c r="C22" s="32">
        <v>8</v>
      </c>
      <c r="D22" s="92"/>
      <c r="E22" s="92"/>
      <c r="F22" s="92"/>
    </row>
    <row r="23" spans="1:42" ht="30.65" customHeight="1" x14ac:dyDescent="0.35">
      <c r="A23" s="89"/>
      <c r="B23" s="42" t="s">
        <v>60</v>
      </c>
      <c r="C23" s="5">
        <v>0</v>
      </c>
      <c r="D23" s="93"/>
      <c r="E23" s="93"/>
      <c r="F23" s="93"/>
    </row>
    <row r="24" spans="1:42" x14ac:dyDescent="0.35">
      <c r="A24" s="90"/>
      <c r="B24" s="63" t="s">
        <v>17</v>
      </c>
      <c r="C24" s="84"/>
      <c r="D24" s="84"/>
      <c r="E24" s="84"/>
      <c r="F24" s="85"/>
    </row>
    <row r="25" spans="1:42" ht="29" x14ac:dyDescent="0.35">
      <c r="A25" s="62" t="s">
        <v>68</v>
      </c>
      <c r="B25" s="21" t="s">
        <v>41</v>
      </c>
      <c r="C25" s="18">
        <v>16</v>
      </c>
      <c r="D25" s="18" t="s">
        <v>16</v>
      </c>
      <c r="E25" s="21"/>
      <c r="F25" s="21"/>
    </row>
    <row r="26" spans="1:42" ht="39.65" customHeight="1" x14ac:dyDescent="0.35">
      <c r="A26" s="62"/>
      <c r="B26" s="6" t="s">
        <v>42</v>
      </c>
      <c r="C26" s="5">
        <v>16</v>
      </c>
      <c r="D26" s="61"/>
      <c r="E26" s="66" t="s">
        <v>79</v>
      </c>
      <c r="F26" s="61" t="s">
        <v>40</v>
      </c>
    </row>
    <row r="27" spans="1:42" ht="39.65" customHeight="1" x14ac:dyDescent="0.35">
      <c r="A27" s="62"/>
      <c r="B27" s="6" t="s">
        <v>43</v>
      </c>
      <c r="C27" s="5">
        <v>12</v>
      </c>
      <c r="D27" s="61"/>
      <c r="E27" s="67"/>
      <c r="F27" s="61"/>
    </row>
    <row r="28" spans="1:42" ht="40.4" customHeight="1" x14ac:dyDescent="0.35">
      <c r="A28" s="62"/>
      <c r="B28" s="6" t="s">
        <v>44</v>
      </c>
      <c r="C28" s="5">
        <v>8</v>
      </c>
      <c r="D28" s="61"/>
      <c r="E28" s="67"/>
      <c r="F28" s="61"/>
    </row>
    <row r="29" spans="1:42" x14ac:dyDescent="0.35">
      <c r="A29" s="62"/>
      <c r="B29" s="63" t="s">
        <v>17</v>
      </c>
      <c r="C29" s="64"/>
      <c r="D29" s="64"/>
      <c r="E29" s="64"/>
      <c r="F29" s="65"/>
    </row>
    <row r="30" spans="1:42" s="9" customFormat="1" ht="29" x14ac:dyDescent="0.35">
      <c r="A30" s="58">
        <v>2</v>
      </c>
      <c r="B30" s="36" t="s">
        <v>4</v>
      </c>
      <c r="C30" s="37">
        <v>20</v>
      </c>
      <c r="D30" s="37" t="s">
        <v>16</v>
      </c>
      <c r="E30" s="37"/>
      <c r="F30" s="37"/>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row>
    <row r="31" spans="1:42" ht="50.15" customHeight="1" x14ac:dyDescent="0.35">
      <c r="A31" s="59"/>
      <c r="B31" s="4" t="s">
        <v>45</v>
      </c>
      <c r="C31" s="44">
        <v>20</v>
      </c>
      <c r="D31" s="61"/>
      <c r="E31" s="61" t="s">
        <v>36</v>
      </c>
      <c r="F31" s="61" t="s">
        <v>48</v>
      </c>
    </row>
    <row r="32" spans="1:42" ht="24.5" customHeight="1" x14ac:dyDescent="0.35">
      <c r="A32" s="59"/>
      <c r="B32" s="4" t="s">
        <v>46</v>
      </c>
      <c r="C32" s="44">
        <v>10</v>
      </c>
      <c r="D32" s="61"/>
      <c r="E32" s="61"/>
      <c r="F32" s="61"/>
    </row>
    <row r="33" spans="1:42" ht="25" customHeight="1" x14ac:dyDescent="0.35">
      <c r="A33" s="59"/>
      <c r="B33" s="4" t="s">
        <v>47</v>
      </c>
      <c r="C33" s="43">
        <v>0</v>
      </c>
      <c r="D33" s="61"/>
      <c r="E33" s="61"/>
      <c r="F33" s="61"/>
    </row>
    <row r="34" spans="1:42" x14ac:dyDescent="0.35">
      <c r="A34" s="60"/>
      <c r="B34" s="63" t="s">
        <v>17</v>
      </c>
      <c r="C34" s="64"/>
      <c r="D34" s="64"/>
      <c r="E34" s="64"/>
      <c r="F34" s="65"/>
    </row>
    <row r="35" spans="1:42" s="7" customFormat="1" ht="40.5" customHeight="1" x14ac:dyDescent="0.35">
      <c r="A35" s="71" t="s">
        <v>9</v>
      </c>
      <c r="B35" s="72"/>
      <c r="C35" s="35">
        <f>C36+C52</f>
        <v>9</v>
      </c>
      <c r="D35" s="35"/>
      <c r="E35" s="35"/>
      <c r="F35" s="35"/>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row>
    <row r="36" spans="1:42" x14ac:dyDescent="0.35">
      <c r="A36" s="22" t="s">
        <v>12</v>
      </c>
      <c r="B36" s="33" t="s">
        <v>61</v>
      </c>
      <c r="C36" s="19">
        <f>C37+C41+C46+C49</f>
        <v>8</v>
      </c>
      <c r="D36" s="19"/>
      <c r="E36" s="23"/>
      <c r="F36" s="23"/>
    </row>
    <row r="37" spans="1:42" ht="43.5" x14ac:dyDescent="0.35">
      <c r="A37" s="18" t="s">
        <v>23</v>
      </c>
      <c r="B37" s="21" t="s">
        <v>49</v>
      </c>
      <c r="C37" s="18">
        <f>C38+C39+C40</f>
        <v>3</v>
      </c>
      <c r="D37" s="18" t="s">
        <v>18</v>
      </c>
      <c r="E37" s="18"/>
      <c r="F37" s="18"/>
    </row>
    <row r="38" spans="1:42" ht="86.4" customHeight="1" x14ac:dyDescent="0.35">
      <c r="A38" s="70"/>
      <c r="B38" s="46" t="s">
        <v>85</v>
      </c>
      <c r="C38" s="5">
        <v>1</v>
      </c>
      <c r="D38" s="5"/>
      <c r="E38" s="30" t="s">
        <v>83</v>
      </c>
      <c r="F38" s="30" t="s">
        <v>50</v>
      </c>
    </row>
    <row r="39" spans="1:42" ht="117" customHeight="1" x14ac:dyDescent="0.35">
      <c r="A39" s="70"/>
      <c r="B39" s="46" t="s">
        <v>63</v>
      </c>
      <c r="C39" s="5">
        <v>1</v>
      </c>
      <c r="D39" s="5"/>
      <c r="E39" s="30" t="s">
        <v>84</v>
      </c>
      <c r="F39" s="30" t="s">
        <v>51</v>
      </c>
    </row>
    <row r="40" spans="1:42" ht="102" customHeight="1" x14ac:dyDescent="0.35">
      <c r="A40" s="70"/>
      <c r="B40" s="46" t="s">
        <v>64</v>
      </c>
      <c r="C40" s="5">
        <v>1</v>
      </c>
      <c r="D40" s="5"/>
      <c r="E40" s="30" t="s">
        <v>84</v>
      </c>
      <c r="F40" s="30" t="s">
        <v>51</v>
      </c>
    </row>
    <row r="41" spans="1:42" ht="43.5" x14ac:dyDescent="0.35">
      <c r="A41" s="68" t="s">
        <v>26</v>
      </c>
      <c r="B41" s="21" t="s">
        <v>7</v>
      </c>
      <c r="C41" s="18">
        <f>SUM(C42:C44)</f>
        <v>3</v>
      </c>
      <c r="D41" s="18" t="s">
        <v>18</v>
      </c>
      <c r="E41" s="18"/>
      <c r="F41" s="18"/>
    </row>
    <row r="42" spans="1:42" ht="123.65" customHeight="1" x14ac:dyDescent="0.35">
      <c r="A42" s="69"/>
      <c r="B42" s="46" t="s">
        <v>52</v>
      </c>
      <c r="C42" s="5">
        <v>1</v>
      </c>
      <c r="D42" s="5"/>
      <c r="E42" s="30" t="s">
        <v>54</v>
      </c>
      <c r="F42" s="30" t="s">
        <v>55</v>
      </c>
    </row>
    <row r="43" spans="1:42" ht="72.5" x14ac:dyDescent="0.35">
      <c r="A43" s="69"/>
      <c r="B43" s="46" t="s">
        <v>86</v>
      </c>
      <c r="C43" s="5">
        <v>1</v>
      </c>
      <c r="D43" s="5"/>
      <c r="E43" s="45" t="s">
        <v>11</v>
      </c>
      <c r="F43" s="39" t="s">
        <v>30</v>
      </c>
    </row>
    <row r="44" spans="1:42" ht="85.75" customHeight="1" x14ac:dyDescent="0.35">
      <c r="A44" s="69"/>
      <c r="B44" s="46" t="s">
        <v>53</v>
      </c>
      <c r="C44" s="5">
        <v>1</v>
      </c>
      <c r="D44" s="5"/>
      <c r="E44" s="41" t="s">
        <v>34</v>
      </c>
      <c r="F44" s="39" t="s">
        <v>31</v>
      </c>
    </row>
    <row r="45" spans="1:42" x14ac:dyDescent="0.35">
      <c r="A45" s="69"/>
      <c r="B45" s="73" t="s">
        <v>17</v>
      </c>
      <c r="C45" s="74"/>
      <c r="D45" s="74"/>
      <c r="E45" s="74"/>
      <c r="F45" s="75"/>
    </row>
    <row r="46" spans="1:42" s="13" customFormat="1" x14ac:dyDescent="0.35">
      <c r="A46" s="68" t="s">
        <v>27</v>
      </c>
      <c r="B46" s="29" t="s">
        <v>62</v>
      </c>
      <c r="C46" s="24">
        <f t="shared" ref="C46" si="0">SUM(C47:C47)</f>
        <v>1</v>
      </c>
      <c r="D46" s="24"/>
      <c r="E46" s="24"/>
      <c r="F46" s="24"/>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row>
    <row r="47" spans="1:42" s="11" customFormat="1" ht="39.65" customHeight="1" x14ac:dyDescent="0.35">
      <c r="A47" s="69"/>
      <c r="B47" s="46" t="s">
        <v>80</v>
      </c>
      <c r="C47" s="5">
        <v>1</v>
      </c>
      <c r="D47" s="5"/>
      <c r="E47" s="30" t="s">
        <v>11</v>
      </c>
      <c r="F47" s="30" t="s">
        <v>30</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row>
    <row r="48" spans="1:42" x14ac:dyDescent="0.35">
      <c r="A48" s="69"/>
      <c r="B48" s="63" t="s">
        <v>20</v>
      </c>
      <c r="C48" s="64"/>
      <c r="D48" s="64"/>
      <c r="E48" s="64"/>
      <c r="F48" s="65"/>
    </row>
    <row r="49" spans="1:42" s="13" customFormat="1" x14ac:dyDescent="0.35">
      <c r="A49" s="68" t="s">
        <v>28</v>
      </c>
      <c r="B49" s="29" t="s">
        <v>6</v>
      </c>
      <c r="C49" s="24">
        <f>C50</f>
        <v>1</v>
      </c>
      <c r="D49" s="24"/>
      <c r="E49" s="24"/>
      <c r="F49" s="24"/>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row>
    <row r="50" spans="1:42" ht="54.65" customHeight="1" x14ac:dyDescent="0.35">
      <c r="A50" s="69"/>
      <c r="B50" s="46" t="s">
        <v>19</v>
      </c>
      <c r="C50" s="5">
        <v>1</v>
      </c>
      <c r="D50" s="32"/>
      <c r="E50" s="31" t="s">
        <v>32</v>
      </c>
      <c r="F50" s="31" t="s">
        <v>33</v>
      </c>
    </row>
    <row r="51" spans="1:42" x14ac:dyDescent="0.35">
      <c r="A51" s="69"/>
      <c r="B51" s="63" t="s">
        <v>20</v>
      </c>
      <c r="C51" s="64"/>
      <c r="D51" s="64"/>
      <c r="E51" s="64"/>
      <c r="F51" s="65"/>
    </row>
    <row r="52" spans="1:42" x14ac:dyDescent="0.35">
      <c r="A52" s="22" t="s">
        <v>0</v>
      </c>
      <c r="B52" s="28" t="s">
        <v>13</v>
      </c>
      <c r="C52" s="22">
        <f>C53</f>
        <v>1</v>
      </c>
      <c r="D52" s="22"/>
      <c r="E52" s="22"/>
      <c r="F52" s="22"/>
    </row>
    <row r="53" spans="1:42" s="14" customFormat="1" ht="109.75" customHeight="1" x14ac:dyDescent="0.35">
      <c r="A53" s="68" t="s">
        <v>29</v>
      </c>
      <c r="B53" s="6" t="s">
        <v>14</v>
      </c>
      <c r="C53" s="5">
        <v>1</v>
      </c>
      <c r="D53" s="5"/>
      <c r="E53" s="5" t="s">
        <v>35</v>
      </c>
      <c r="F53" s="5" t="s">
        <v>56</v>
      </c>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1:42" x14ac:dyDescent="0.35">
      <c r="A54" s="69"/>
      <c r="B54" s="63" t="s">
        <v>20</v>
      </c>
      <c r="C54" s="64"/>
      <c r="D54" s="64"/>
      <c r="E54" s="64"/>
      <c r="F54" s="65"/>
    </row>
    <row r="55" spans="1:42" s="16" customFormat="1" ht="18.5" x14ac:dyDescent="0.35">
      <c r="A55" s="26"/>
      <c r="B55" s="26" t="s">
        <v>1</v>
      </c>
      <c r="C55" s="48">
        <f>C52+C36+C30+C6</f>
        <v>100</v>
      </c>
      <c r="D55" s="27"/>
      <c r="E55" s="26"/>
      <c r="F55" s="26"/>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row>
    <row r="56" spans="1:42" x14ac:dyDescent="0.35">
      <c r="A56" s="2"/>
      <c r="C56" s="2"/>
      <c r="D56" s="2"/>
      <c r="E56" s="2"/>
      <c r="F56" s="2"/>
    </row>
  </sheetData>
  <mergeCells count="41">
    <mergeCell ref="B11:F11"/>
    <mergeCell ref="A5:B5"/>
    <mergeCell ref="D8:D10"/>
    <mergeCell ref="E8:E10"/>
    <mergeCell ref="B24:F24"/>
    <mergeCell ref="A7:A11"/>
    <mergeCell ref="A20:A24"/>
    <mergeCell ref="E21:E23"/>
    <mergeCell ref="F21:F23"/>
    <mergeCell ref="D21:D23"/>
    <mergeCell ref="E13:E14"/>
    <mergeCell ref="F13:F14"/>
    <mergeCell ref="B15:F15"/>
    <mergeCell ref="E17:E18"/>
    <mergeCell ref="F17:F18"/>
    <mergeCell ref="B19:F19"/>
    <mergeCell ref="A1:F1"/>
    <mergeCell ref="A2:F2"/>
    <mergeCell ref="A3:F3"/>
    <mergeCell ref="A4:B4"/>
    <mergeCell ref="F8:F10"/>
    <mergeCell ref="B51:F51"/>
    <mergeCell ref="B54:F54"/>
    <mergeCell ref="A46:A48"/>
    <mergeCell ref="A38:A40"/>
    <mergeCell ref="A35:B35"/>
    <mergeCell ref="A49:A51"/>
    <mergeCell ref="A53:A54"/>
    <mergeCell ref="B48:F48"/>
    <mergeCell ref="A41:A45"/>
    <mergeCell ref="B45:F45"/>
    <mergeCell ref="A30:A34"/>
    <mergeCell ref="D31:D33"/>
    <mergeCell ref="E31:E33"/>
    <mergeCell ref="F31:F33"/>
    <mergeCell ref="A25:A29"/>
    <mergeCell ref="B29:F29"/>
    <mergeCell ref="B34:F34"/>
    <mergeCell ref="D26:D28"/>
    <mergeCell ref="E26:E28"/>
    <mergeCell ref="F26:F28"/>
  </mergeCells>
  <phoneticPr fontId="9"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BD8698-1FB1-4A1D-8DCA-EBE8E5CB46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BA990D-2797-4D94-B7C8-171ECC0ACA38}">
  <ds:schemaRefs>
    <ds:schemaRef ds:uri="http://schemas.microsoft.com/office/infopath/2007/PartnerControls"/>
    <ds:schemaRef ds:uri="http://purl.org/dc/elements/1.1/"/>
    <ds:schemaRef ds:uri="b0d65882-afcc-44e0-9f9d-a3a19484025c"/>
    <ds:schemaRef ds:uri="http://schemas.microsoft.com/office/2006/documentManagement/types"/>
    <ds:schemaRef ds:uri="http://purl.org/dc/terms/"/>
    <ds:schemaRef ds:uri="http://purl.org/dc/dcmitype/"/>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Michaela Mihailescu</cp:lastModifiedBy>
  <cp:lastPrinted>2023-08-31T12:08:30Z</cp:lastPrinted>
  <dcterms:created xsi:type="dcterms:W3CDTF">2013-06-17T07:31:55Z</dcterms:created>
  <dcterms:modified xsi:type="dcterms:W3CDTF">2023-08-31T12:08:32Z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